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1280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<sst xmlns="http://schemas.openxmlformats.org/spreadsheetml/2006/main" count="99" uniqueCount="98">
  <si>
    <t>Протяжённость газопроволов</t>
  </si>
  <si>
    <t>Колич вводов внутр</t>
  </si>
  <si>
    <t>Колич вводов нар</t>
  </si>
  <si>
    <t>Кол 
соед внутр</t>
  </si>
  <si>
    <t>Колич.
конденсат
сборников</t>
  </si>
  <si>
    <t>в квартирах</t>
  </si>
  <si>
    <t>в подъездах</t>
  </si>
  <si>
    <t>внутридомовых</t>
  </si>
  <si>
    <t>"ЗАКАЗЧИК"</t>
  </si>
  <si>
    <t>Генеральный директор</t>
  </si>
  <si>
    <t>"ИСПОЛНИТЕЛЬ"</t>
  </si>
  <si>
    <t>Количество отключающих устройств</t>
  </si>
  <si>
    <t>наружных</t>
  </si>
  <si>
    <t>Количество стояков</t>
  </si>
  <si>
    <t xml:space="preserve">Директор  </t>
  </si>
  <si>
    <t>Итого по бал. газу</t>
  </si>
  <si>
    <t>ООО Управляющая компания"Активжилсервис"</t>
  </si>
  <si>
    <t>60 лет Октября 10</t>
  </si>
  <si>
    <t>Володарского 26</t>
  </si>
  <si>
    <t>Володарского 28</t>
  </si>
  <si>
    <t>Г. Ковырзина 18</t>
  </si>
  <si>
    <t>Садовая 12</t>
  </si>
  <si>
    <t>И. Севастьянова 32</t>
  </si>
  <si>
    <t>Советская 29а</t>
  </si>
  <si>
    <t>Строителей 11</t>
  </si>
  <si>
    <t>М. Горбача 31</t>
  </si>
  <si>
    <t>Итого по центр. газу</t>
  </si>
  <si>
    <t>И. Севастьянова 8</t>
  </si>
  <si>
    <t>Леваневского 39</t>
  </si>
  <si>
    <t>Ф. Платтена 17</t>
  </si>
  <si>
    <t>60 лет Октября 4</t>
  </si>
  <si>
    <t>Володарского 18</t>
  </si>
  <si>
    <t>Ленина 4</t>
  </si>
  <si>
    <t>Ленина 35</t>
  </si>
  <si>
    <t>Ленина 30</t>
  </si>
  <si>
    <t>Строителей 21</t>
  </si>
  <si>
    <t>Строителей 19</t>
  </si>
  <si>
    <t>Строителей 17</t>
  </si>
  <si>
    <t>Строителей 15</t>
  </si>
  <si>
    <t>Строителей 13</t>
  </si>
  <si>
    <t>Строителей 9</t>
  </si>
  <si>
    <t>Советская 8</t>
  </si>
  <si>
    <t>Советская 3</t>
  </si>
  <si>
    <t>Садовая 26</t>
  </si>
  <si>
    <t>Садовая 24</t>
  </si>
  <si>
    <t>Садовая 22</t>
  </si>
  <si>
    <t>Садовая 18</t>
  </si>
  <si>
    <t>Садовая 16</t>
  </si>
  <si>
    <t>Садовая 14</t>
  </si>
  <si>
    <t>Садовая 8</t>
  </si>
  <si>
    <t>С Ермолина 8</t>
  </si>
  <si>
    <t>Ломоносова 43</t>
  </si>
  <si>
    <t>60 лет Октября 3</t>
  </si>
  <si>
    <t xml:space="preserve">Ленина 38 </t>
  </si>
  <si>
    <t>д. Петариха ул.Городская  10</t>
  </si>
  <si>
    <t>Ленина 14</t>
  </si>
  <si>
    <t>Ленина 21</t>
  </si>
  <si>
    <t>Первомайская 61</t>
  </si>
  <si>
    <t xml:space="preserve">АО «Няндомамежрайгаз» </t>
  </si>
  <si>
    <t>Дружбы 3</t>
  </si>
  <si>
    <t>Ленина 11</t>
  </si>
  <si>
    <t>Ленина 13</t>
  </si>
  <si>
    <t>Ленина 16</t>
  </si>
  <si>
    <t>Ленина 18</t>
  </si>
  <si>
    <t>Ленина 20</t>
  </si>
  <si>
    <t>Ленина 22</t>
  </si>
  <si>
    <t>Первомайская 60</t>
  </si>
  <si>
    <t>Первомайская 65</t>
  </si>
  <si>
    <t>Советская 54</t>
  </si>
  <si>
    <t>Горького 74</t>
  </si>
  <si>
    <t>Ленина 2</t>
  </si>
  <si>
    <t>Промысловая 1а</t>
  </si>
  <si>
    <t>Ермолина 6</t>
  </si>
  <si>
    <t>П.Морозова 10</t>
  </si>
  <si>
    <t>Г.Ковырзина 17</t>
  </si>
  <si>
    <t xml:space="preserve">Красноармейская 58 </t>
  </si>
  <si>
    <t>Вокзальная 9</t>
  </si>
  <si>
    <t>60 лет Октября 5</t>
  </si>
  <si>
    <t>Урицкого 2</t>
  </si>
  <si>
    <t>Первомайская 84</t>
  </si>
  <si>
    <t>Леваневского 45</t>
  </si>
  <si>
    <t>Дружбы 3а</t>
  </si>
  <si>
    <t>П.Морозова 3 в</t>
  </si>
  <si>
    <t xml:space="preserve">Красноармейская 68 </t>
  </si>
  <si>
    <t>Индустриальная 4 б</t>
  </si>
  <si>
    <t>И. Севастьянова 28</t>
  </si>
  <si>
    <t>Ленина 29</t>
  </si>
  <si>
    <t>Урицкого 33</t>
  </si>
  <si>
    <t>Год ввода в экспл.</t>
  </si>
  <si>
    <t xml:space="preserve">Ленина 36 </t>
  </si>
  <si>
    <t>Кол соед нар</t>
  </si>
  <si>
    <t>Общая площадь, м.кв.</t>
  </si>
  <si>
    <t>Адрес: наименование улицы, № дома</t>
  </si>
  <si>
    <t>Приложение № 1</t>
  </si>
  <si>
    <r>
      <t xml:space="preserve">
*В перечень внутридомового газового оборудования, входящего в состав общего имущества дома, подлежащего техническому обслуживанию, входят:
</t>
    </r>
    <r>
      <rPr>
        <sz val="10"/>
        <rFont val="Times New Roman"/>
        <family val="1"/>
      </rPr>
      <t>- отключающее устройство на вводе в дом;
- наружный (фасадный) газопровод после отключающего устройства на вводе в дом;
- наружный (фасадный) конденсатосборник;
 - отключающее устройство на вводе в подъезд;
- внутриподъездная разводка газовых сетей;
- отключающие устройства на внутриподъездной разводке газовых сетей;
- газовые стояки, отводы от стояков до первого отключающего устройства в квартире;
- первое отключающее устройство в квартире (кран  опуска).</t>
    </r>
    <r>
      <rPr>
        <b/>
        <sz val="10"/>
        <rFont val="Times New Roman"/>
        <family val="1"/>
      </rPr>
      <t xml:space="preserve">
</t>
    </r>
  </si>
  <si>
    <t>Фадеева 20</t>
  </si>
  <si>
    <t>к договору №02/2023 от  29.11.2023 г.</t>
  </si>
  <si>
    <t xml:space="preserve">                                                           Перечень внутридомового газового оборудования*, входящего в состав общего имущества дома, подлежащего техническому обслуживанию, на 2024 год (действует с 01.05.2024г.), по состоянию на 02.05.2024 г.           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</si>
</sst>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\ &quot;₽&quot;_-;\-* #,##0.0\ &quot;₽&quot;_-;_-* &quot;-&quot;?\ &quot;₽&quot;_-;_-@_-"/>
  </numFmts>
  <fonts count="46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left" indent="1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2" fillId="0" borderId="12" xfId="0" applyFont="1" applyBorder="1" applyAlignment="1">
      <alignment vertical="top" shrinkToFit="1"/>
    </xf>
    <xf numFmtId="0" fontId="0" fillId="0" borderId="0" xfId="0" applyAlignment="1">
      <alignment vertical="top" shrinkToFi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indent="11"/>
    </xf>
    <xf numFmtId="0" fontId="7" fillId="0" borderId="10" xfId="0" applyFont="1" applyBorder="1" applyAlignment="1">
      <alignment horizontal="center" vertical="center" textRotation="90" wrapText="1"/>
    </xf>
    <xf numFmtId="176" fontId="7" fillId="0" borderId="10" xfId="0" applyNumberFormat="1" applyFont="1" applyBorder="1" applyAlignment="1">
      <alignment vertical="top" wrapText="1"/>
    </xf>
    <xf numFmtId="176" fontId="7" fillId="0" borderId="13" xfId="0" applyNumberFormat="1" applyFont="1" applyBorder="1" applyAlignment="1">
      <alignment vertical="top" wrapText="1"/>
    </xf>
    <xf numFmtId="176" fontId="10" fillId="0" borderId="13" xfId="0" applyNumberFormat="1" applyFont="1" applyBorder="1" applyAlignment="1">
      <alignment/>
    </xf>
    <xf numFmtId="2" fontId="7" fillId="0" borderId="10" xfId="0" applyNumberFormat="1" applyFont="1" applyBorder="1" applyAlignment="1">
      <alignment vertical="top" wrapText="1"/>
    </xf>
    <xf numFmtId="2" fontId="10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textRotation="89" wrapText="1"/>
    </xf>
    <xf numFmtId="0" fontId="8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6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89" wrapText="1"/>
    </xf>
    <xf numFmtId="0" fontId="7" fillId="0" borderId="13" xfId="0" applyFont="1" applyBorder="1" applyAlignment="1">
      <alignment horizontal="center" vertical="center" textRotation="89" wrapText="1"/>
    </xf>
    <xf numFmtId="0" fontId="7" fillId="0" borderId="14" xfId="0" applyFont="1" applyBorder="1" applyAlignment="1">
      <alignment horizontal="center" vertical="center" textRotation="89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tabSelected="1" view="pageBreakPreview" zoomScaleSheetLayoutView="100" zoomScalePageLayoutView="0" workbookViewId="0" topLeftCell="A1">
      <pane xSplit="13" ySplit="16" topLeftCell="N83" activePane="bottomRight" state="frozen"/>
      <selection pane="topLeft" activeCell="A1" sqref="A1"/>
      <selection pane="topRight" activeCell="M1" sqref="M1"/>
      <selection pane="bottomLeft" activeCell="A7" sqref="A7"/>
      <selection pane="bottomRight" activeCell="L85" sqref="L85"/>
    </sheetView>
  </sheetViews>
  <sheetFormatPr defaultColWidth="9.00390625" defaultRowHeight="12.75"/>
  <cols>
    <col min="1" max="1" width="32.125" style="0" customWidth="1"/>
    <col min="2" max="2" width="8.625" style="0" customWidth="1"/>
    <col min="3" max="3" width="8.00390625" style="0" customWidth="1"/>
    <col min="4" max="5" width="7.625" style="0" customWidth="1"/>
    <col min="6" max="7" width="16.75390625" style="0" customWidth="1"/>
    <col min="8" max="8" width="11.75390625" style="0" customWidth="1"/>
    <col min="9" max="9" width="9.125" style="0" customWidth="1"/>
    <col min="10" max="10" width="5.125" style="0" customWidth="1"/>
    <col min="11" max="11" width="6.875" style="0" customWidth="1"/>
    <col min="12" max="12" width="7.25390625" style="0" customWidth="1"/>
    <col min="13" max="13" width="7.00390625" style="0" customWidth="1"/>
    <col min="14" max="14" width="11.00390625" style="0" bestFit="1" customWidth="1"/>
  </cols>
  <sheetData>
    <row r="1" spans="11:14" ht="17.25" customHeight="1">
      <c r="K1" s="8"/>
      <c r="L1" s="8"/>
      <c r="M1" s="46" t="s">
        <v>93</v>
      </c>
      <c r="N1" s="46"/>
    </row>
    <row r="2" spans="9:14" ht="30" customHeight="1">
      <c r="I2" s="46" t="s">
        <v>96</v>
      </c>
      <c r="J2" s="54"/>
      <c r="K2" s="54"/>
      <c r="L2" s="54"/>
      <c r="M2" s="54"/>
      <c r="N2" s="54"/>
    </row>
    <row r="3" spans="1:14" s="6" customFormat="1" ht="68.25" customHeight="1">
      <c r="A3" s="44" t="s">
        <v>97</v>
      </c>
      <c r="B3" s="44"/>
      <c r="C3" s="44"/>
      <c r="D3" s="44"/>
      <c r="E3" s="44"/>
      <c r="F3" s="44"/>
      <c r="G3" s="44"/>
      <c r="H3" s="44"/>
      <c r="I3" s="45"/>
      <c r="J3" s="45"/>
      <c r="K3" s="45"/>
      <c r="L3" s="45"/>
      <c r="M3" s="7"/>
      <c r="N3" s="7"/>
    </row>
    <row r="4" spans="1:14" s="23" customFormat="1" ht="27.75" customHeight="1">
      <c r="A4" s="47"/>
      <c r="B4" s="47"/>
      <c r="C4" s="47"/>
      <c r="D4" s="47"/>
      <c r="E4" s="47"/>
      <c r="F4" s="47"/>
      <c r="G4" s="47"/>
      <c r="H4" s="47"/>
      <c r="I4" s="22"/>
      <c r="J4" s="22"/>
      <c r="K4" s="22"/>
      <c r="L4" s="22"/>
      <c r="M4" s="22"/>
      <c r="N4" s="22"/>
    </row>
    <row r="5" spans="1:14" s="8" customFormat="1" ht="15" customHeight="1">
      <c r="A5" s="55" t="s">
        <v>92</v>
      </c>
      <c r="B5" s="48" t="s">
        <v>91</v>
      </c>
      <c r="C5" s="55" t="s">
        <v>11</v>
      </c>
      <c r="D5" s="55"/>
      <c r="E5" s="55"/>
      <c r="F5" s="55" t="s">
        <v>0</v>
      </c>
      <c r="G5" s="55"/>
      <c r="H5" s="56" t="s">
        <v>4</v>
      </c>
      <c r="I5" s="57" t="s">
        <v>13</v>
      </c>
      <c r="J5" s="43" t="s">
        <v>1</v>
      </c>
      <c r="K5" s="43" t="s">
        <v>2</v>
      </c>
      <c r="L5" s="43" t="s">
        <v>3</v>
      </c>
      <c r="M5" s="43" t="s">
        <v>90</v>
      </c>
      <c r="N5" s="43" t="s">
        <v>88</v>
      </c>
    </row>
    <row r="6" spans="1:14" s="8" customFormat="1" ht="9" customHeight="1">
      <c r="A6" s="55"/>
      <c r="B6" s="49"/>
      <c r="C6" s="55"/>
      <c r="D6" s="55"/>
      <c r="E6" s="55"/>
      <c r="F6" s="55"/>
      <c r="G6" s="55"/>
      <c r="H6" s="56"/>
      <c r="I6" s="58"/>
      <c r="J6" s="43"/>
      <c r="K6" s="43"/>
      <c r="L6" s="43"/>
      <c r="M6" s="43"/>
      <c r="N6" s="43"/>
    </row>
    <row r="7" spans="1:14" s="8" customFormat="1" ht="69.75" customHeight="1">
      <c r="A7" s="55"/>
      <c r="B7" s="50"/>
      <c r="C7" s="37" t="s">
        <v>5</v>
      </c>
      <c r="D7" s="37" t="s">
        <v>6</v>
      </c>
      <c r="E7" s="37" t="s">
        <v>12</v>
      </c>
      <c r="F7" s="37" t="s">
        <v>7</v>
      </c>
      <c r="G7" s="37" t="s">
        <v>12</v>
      </c>
      <c r="H7" s="56"/>
      <c r="I7" s="58"/>
      <c r="J7" s="43"/>
      <c r="K7" s="43"/>
      <c r="L7" s="43"/>
      <c r="M7" s="43"/>
      <c r="N7" s="43"/>
    </row>
    <row r="8" spans="1:14" s="8" customFormat="1" ht="12" customHeight="1">
      <c r="A8" s="12" t="s">
        <v>25</v>
      </c>
      <c r="B8" s="38">
        <v>964</v>
      </c>
      <c r="C8" s="13">
        <v>18</v>
      </c>
      <c r="D8" s="13">
        <v>0</v>
      </c>
      <c r="E8" s="13">
        <v>3</v>
      </c>
      <c r="F8" s="25">
        <v>90</v>
      </c>
      <c r="G8" s="25">
        <v>0</v>
      </c>
      <c r="H8" s="13">
        <v>0</v>
      </c>
      <c r="I8" s="13">
        <v>9</v>
      </c>
      <c r="J8" s="13">
        <v>9</v>
      </c>
      <c r="K8" s="13">
        <v>3</v>
      </c>
      <c r="L8" s="17">
        <f>C8*4+D8*6</f>
        <v>72</v>
      </c>
      <c r="M8" s="17">
        <f>E8*5</f>
        <v>15</v>
      </c>
      <c r="N8" s="17">
        <v>1985</v>
      </c>
    </row>
    <row r="9" spans="1:14" s="8" customFormat="1" ht="12" customHeight="1">
      <c r="A9" s="30" t="s">
        <v>76</v>
      </c>
      <c r="B9" s="39">
        <v>3000.1</v>
      </c>
      <c r="C9" s="31">
        <v>60</v>
      </c>
      <c r="D9" s="31">
        <v>0</v>
      </c>
      <c r="E9" s="31">
        <v>4</v>
      </c>
      <c r="F9" s="32">
        <v>270</v>
      </c>
      <c r="G9" s="32">
        <v>0</v>
      </c>
      <c r="H9" s="31">
        <v>0</v>
      </c>
      <c r="I9" s="31">
        <v>12</v>
      </c>
      <c r="J9" s="30">
        <v>12</v>
      </c>
      <c r="K9" s="30">
        <v>4</v>
      </c>
      <c r="L9" s="33">
        <f>C9*4+D9*6</f>
        <v>240</v>
      </c>
      <c r="M9" s="33">
        <f>E9*5</f>
        <v>20</v>
      </c>
      <c r="N9" s="34">
        <v>1993</v>
      </c>
    </row>
    <row r="10" spans="1:14" s="8" customFormat="1" ht="12" customHeight="1">
      <c r="A10" s="30" t="s">
        <v>80</v>
      </c>
      <c r="B10" s="39">
        <v>1394.3</v>
      </c>
      <c r="C10" s="31">
        <v>33</v>
      </c>
      <c r="D10" s="31">
        <v>0</v>
      </c>
      <c r="E10" s="31">
        <v>4</v>
      </c>
      <c r="F10" s="32">
        <v>160</v>
      </c>
      <c r="G10" s="32">
        <v>40</v>
      </c>
      <c r="H10" s="31">
        <v>0</v>
      </c>
      <c r="I10" s="31">
        <v>11</v>
      </c>
      <c r="J10" s="30">
        <v>11</v>
      </c>
      <c r="K10" s="30">
        <v>3</v>
      </c>
      <c r="L10" s="33">
        <v>132</v>
      </c>
      <c r="M10" s="33">
        <v>20</v>
      </c>
      <c r="N10" s="34">
        <v>1981</v>
      </c>
    </row>
    <row r="11" spans="1:14" s="8" customFormat="1" ht="12" customHeight="1">
      <c r="A11" s="30" t="s">
        <v>84</v>
      </c>
      <c r="B11" s="39">
        <v>1936.7</v>
      </c>
      <c r="C11" s="31">
        <v>30</v>
      </c>
      <c r="D11" s="31">
        <v>0</v>
      </c>
      <c r="E11" s="31">
        <v>3</v>
      </c>
      <c r="F11" s="32">
        <v>148</v>
      </c>
      <c r="G11" s="32">
        <v>0</v>
      </c>
      <c r="H11" s="31">
        <v>0</v>
      </c>
      <c r="I11" s="31">
        <v>10</v>
      </c>
      <c r="J11" s="30">
        <v>10</v>
      </c>
      <c r="K11" s="30">
        <v>3</v>
      </c>
      <c r="L11" s="33">
        <v>120</v>
      </c>
      <c r="M11" s="33">
        <v>15</v>
      </c>
      <c r="N11" s="34">
        <v>1997</v>
      </c>
    </row>
    <row r="12" spans="1:14" s="8" customFormat="1" ht="12" customHeight="1">
      <c r="A12" s="30" t="s">
        <v>83</v>
      </c>
      <c r="B12" s="39">
        <v>942.3</v>
      </c>
      <c r="C12" s="31">
        <v>18</v>
      </c>
      <c r="D12" s="31">
        <v>0</v>
      </c>
      <c r="E12" s="31">
        <v>3</v>
      </c>
      <c r="F12" s="32">
        <v>120</v>
      </c>
      <c r="G12" s="32">
        <v>0</v>
      </c>
      <c r="H12" s="31">
        <v>0</v>
      </c>
      <c r="I12" s="31">
        <v>9</v>
      </c>
      <c r="J12" s="30">
        <v>9</v>
      </c>
      <c r="K12" s="30">
        <v>3</v>
      </c>
      <c r="L12" s="33">
        <v>72</v>
      </c>
      <c r="M12" s="33">
        <v>15</v>
      </c>
      <c r="N12" s="34">
        <v>1981</v>
      </c>
    </row>
    <row r="13" spans="1:14" s="8" customFormat="1" ht="12" customHeight="1">
      <c r="A13" s="30" t="s">
        <v>75</v>
      </c>
      <c r="B13" s="39">
        <v>965.5</v>
      </c>
      <c r="C13" s="31">
        <v>18</v>
      </c>
      <c r="D13" s="31">
        <v>0</v>
      </c>
      <c r="E13" s="31">
        <v>3</v>
      </c>
      <c r="F13" s="32">
        <v>120</v>
      </c>
      <c r="G13" s="32">
        <v>0</v>
      </c>
      <c r="H13" s="31">
        <v>0</v>
      </c>
      <c r="I13" s="31">
        <v>9</v>
      </c>
      <c r="J13" s="30">
        <v>9</v>
      </c>
      <c r="K13" s="30">
        <v>3</v>
      </c>
      <c r="L13" s="33">
        <f>C13*4+D13*6</f>
        <v>72</v>
      </c>
      <c r="M13" s="33">
        <f>E13*5</f>
        <v>15</v>
      </c>
      <c r="N13" s="34">
        <v>1989</v>
      </c>
    </row>
    <row r="14" spans="1:14" s="8" customFormat="1" ht="12" customHeight="1">
      <c r="A14" s="12" t="s">
        <v>54</v>
      </c>
      <c r="B14" s="38">
        <v>1304</v>
      </c>
      <c r="C14" s="13">
        <v>27</v>
      </c>
      <c r="D14" s="13">
        <v>0</v>
      </c>
      <c r="E14" s="13">
        <v>2</v>
      </c>
      <c r="F14" s="25">
        <v>182</v>
      </c>
      <c r="G14" s="25">
        <v>30</v>
      </c>
      <c r="H14" s="13">
        <v>0</v>
      </c>
      <c r="I14" s="13">
        <v>9</v>
      </c>
      <c r="J14" s="13">
        <v>9</v>
      </c>
      <c r="K14" s="13">
        <v>3</v>
      </c>
      <c r="L14" s="17">
        <v>81</v>
      </c>
      <c r="M14" s="17">
        <v>112</v>
      </c>
      <c r="N14" s="17">
        <v>1900</v>
      </c>
    </row>
    <row r="15" spans="1:14" s="8" customFormat="1" ht="12" customHeight="1">
      <c r="A15" s="30" t="s">
        <v>95</v>
      </c>
      <c r="B15" s="39">
        <v>4588.3</v>
      </c>
      <c r="C15" s="31">
        <v>83</v>
      </c>
      <c r="D15" s="31">
        <v>0</v>
      </c>
      <c r="E15" s="31">
        <v>24</v>
      </c>
      <c r="F15" s="32">
        <v>369</v>
      </c>
      <c r="G15" s="32">
        <v>184</v>
      </c>
      <c r="H15" s="31">
        <v>1</v>
      </c>
      <c r="I15" s="31">
        <v>17</v>
      </c>
      <c r="J15" s="31">
        <v>0</v>
      </c>
      <c r="K15" s="31">
        <v>17</v>
      </c>
      <c r="L15" s="34">
        <v>332</v>
      </c>
      <c r="M15" s="34">
        <v>135</v>
      </c>
      <c r="N15" s="34">
        <v>2023</v>
      </c>
    </row>
    <row r="16" spans="1:14" s="8" customFormat="1" ht="12" customHeight="1">
      <c r="A16" s="26" t="s">
        <v>26</v>
      </c>
      <c r="B16" s="40">
        <f>SUM(B8:B15)</f>
        <v>15095.2</v>
      </c>
      <c r="C16" s="27">
        <f>SUM(C8:C15)</f>
        <v>287</v>
      </c>
      <c r="D16" s="27">
        <f>SUM(D8:D13)</f>
        <v>0</v>
      </c>
      <c r="E16" s="27">
        <f>SUM(E8:E15)</f>
        <v>46</v>
      </c>
      <c r="F16" s="27">
        <f>SUM(F8:F15)</f>
        <v>1459</v>
      </c>
      <c r="G16" s="27">
        <f>SUM(G8:G15)</f>
        <v>254</v>
      </c>
      <c r="H16" s="27">
        <f>SUM(H8:H13)</f>
        <v>0</v>
      </c>
      <c r="I16" s="27">
        <f>SUM(I8:I15)</f>
        <v>86</v>
      </c>
      <c r="J16" s="27">
        <f>SUM(J8:J15)</f>
        <v>69</v>
      </c>
      <c r="K16" s="27">
        <f>SUM(K8:K15)</f>
        <v>39</v>
      </c>
      <c r="L16" s="27">
        <f>SUM(L8:L15)</f>
        <v>1121</v>
      </c>
      <c r="M16" s="27">
        <f>SUM(M8:M15)</f>
        <v>347</v>
      </c>
      <c r="N16" s="35"/>
    </row>
    <row r="17" spans="1:14" s="8" customFormat="1" ht="15" customHeight="1">
      <c r="A17" s="12" t="s">
        <v>17</v>
      </c>
      <c r="B17" s="41">
        <v>463</v>
      </c>
      <c r="C17" s="24">
        <v>8</v>
      </c>
      <c r="D17" s="13"/>
      <c r="E17" s="13"/>
      <c r="F17" s="13">
        <v>84</v>
      </c>
      <c r="G17" s="20"/>
      <c r="H17" s="13"/>
      <c r="I17" s="24">
        <v>8</v>
      </c>
      <c r="J17" s="13"/>
      <c r="K17" s="13"/>
      <c r="L17" s="17">
        <f>C17*4+D17*6</f>
        <v>32</v>
      </c>
      <c r="M17" s="17"/>
      <c r="N17" s="17">
        <v>1979</v>
      </c>
    </row>
    <row r="18" spans="1:14" s="8" customFormat="1" ht="15" customHeight="1">
      <c r="A18" s="12" t="s">
        <v>18</v>
      </c>
      <c r="B18" s="41">
        <v>508.4</v>
      </c>
      <c r="C18" s="24">
        <v>12</v>
      </c>
      <c r="D18" s="13"/>
      <c r="E18" s="13"/>
      <c r="F18" s="13">
        <v>240</v>
      </c>
      <c r="G18" s="20"/>
      <c r="H18" s="13"/>
      <c r="I18" s="24">
        <v>12</v>
      </c>
      <c r="J18" s="13"/>
      <c r="K18" s="13"/>
      <c r="L18" s="17">
        <v>48</v>
      </c>
      <c r="M18" s="17"/>
      <c r="N18" s="17">
        <v>1989</v>
      </c>
    </row>
    <row r="19" spans="1:14" s="8" customFormat="1" ht="15" customHeight="1">
      <c r="A19" s="12" t="s">
        <v>19</v>
      </c>
      <c r="B19" s="41">
        <v>472.2</v>
      </c>
      <c r="C19" s="24">
        <v>8</v>
      </c>
      <c r="D19" s="13"/>
      <c r="E19" s="13"/>
      <c r="F19" s="13">
        <v>170</v>
      </c>
      <c r="G19" s="20"/>
      <c r="H19" s="13"/>
      <c r="I19" s="24">
        <v>8</v>
      </c>
      <c r="J19" s="13"/>
      <c r="K19" s="13"/>
      <c r="L19" s="17">
        <v>32</v>
      </c>
      <c r="M19" s="17"/>
      <c r="N19" s="17">
        <v>1994</v>
      </c>
    </row>
    <row r="20" spans="1:14" s="8" customFormat="1" ht="15" customHeight="1">
      <c r="A20" s="12" t="s">
        <v>21</v>
      </c>
      <c r="B20" s="41">
        <v>718.6</v>
      </c>
      <c r="C20" s="24">
        <v>12</v>
      </c>
      <c r="D20" s="13"/>
      <c r="E20" s="13"/>
      <c r="F20" s="13">
        <v>136</v>
      </c>
      <c r="G20" s="20"/>
      <c r="H20" s="13"/>
      <c r="I20" s="24">
        <v>12</v>
      </c>
      <c r="J20" s="13"/>
      <c r="K20" s="13"/>
      <c r="L20" s="17">
        <f aca="true" t="shared" si="0" ref="L20:L53">C20*4+D20*6</f>
        <v>48</v>
      </c>
      <c r="M20" s="17"/>
      <c r="N20" s="17">
        <v>1971</v>
      </c>
    </row>
    <row r="21" spans="1:14" s="8" customFormat="1" ht="15" customHeight="1">
      <c r="A21" s="12" t="s">
        <v>22</v>
      </c>
      <c r="B21" s="41">
        <v>354.9</v>
      </c>
      <c r="C21" s="24">
        <v>8</v>
      </c>
      <c r="D21" s="13"/>
      <c r="E21" s="13"/>
      <c r="F21" s="13">
        <v>99</v>
      </c>
      <c r="G21" s="20"/>
      <c r="H21" s="13"/>
      <c r="I21" s="24">
        <v>8</v>
      </c>
      <c r="J21" s="13"/>
      <c r="K21" s="13"/>
      <c r="L21" s="17">
        <f t="shared" si="0"/>
        <v>32</v>
      </c>
      <c r="M21" s="17"/>
      <c r="N21" s="17">
        <v>1982</v>
      </c>
    </row>
    <row r="22" spans="1:14" s="8" customFormat="1" ht="15" customHeight="1">
      <c r="A22" s="12" t="s">
        <v>23</v>
      </c>
      <c r="B22" s="41">
        <v>504.4</v>
      </c>
      <c r="C22" s="24">
        <v>12</v>
      </c>
      <c r="D22" s="13"/>
      <c r="E22" s="13"/>
      <c r="F22" s="13">
        <v>90</v>
      </c>
      <c r="G22" s="20"/>
      <c r="H22" s="13"/>
      <c r="I22" s="24">
        <v>12</v>
      </c>
      <c r="J22" s="13"/>
      <c r="K22" s="13"/>
      <c r="L22" s="17">
        <f t="shared" si="0"/>
        <v>48</v>
      </c>
      <c r="M22" s="17"/>
      <c r="N22" s="17">
        <v>1988</v>
      </c>
    </row>
    <row r="23" spans="1:14" s="8" customFormat="1" ht="15" customHeight="1">
      <c r="A23" s="12" t="s">
        <v>24</v>
      </c>
      <c r="B23" s="41">
        <v>456.99</v>
      </c>
      <c r="C23" s="24">
        <v>12</v>
      </c>
      <c r="D23" s="13"/>
      <c r="E23" s="13"/>
      <c r="F23" s="13">
        <v>78</v>
      </c>
      <c r="G23" s="20"/>
      <c r="H23" s="13"/>
      <c r="I23" s="24">
        <v>12</v>
      </c>
      <c r="J23" s="13"/>
      <c r="K23" s="13"/>
      <c r="L23" s="17">
        <f t="shared" si="0"/>
        <v>48</v>
      </c>
      <c r="M23" s="17"/>
      <c r="N23" s="17">
        <v>1978</v>
      </c>
    </row>
    <row r="24" spans="1:14" s="8" customFormat="1" ht="15" customHeight="1">
      <c r="A24" s="12" t="s">
        <v>20</v>
      </c>
      <c r="B24" s="41">
        <v>434.5</v>
      </c>
      <c r="C24" s="24">
        <v>8</v>
      </c>
      <c r="D24" s="13"/>
      <c r="E24" s="13"/>
      <c r="F24" s="13">
        <v>60</v>
      </c>
      <c r="G24" s="20"/>
      <c r="H24" s="13"/>
      <c r="I24" s="24">
        <v>8</v>
      </c>
      <c r="J24" s="13"/>
      <c r="K24" s="13"/>
      <c r="L24" s="17">
        <f t="shared" si="0"/>
        <v>32</v>
      </c>
      <c r="M24" s="17"/>
      <c r="N24" s="17">
        <v>1981</v>
      </c>
    </row>
    <row r="25" spans="1:14" s="8" customFormat="1" ht="15" customHeight="1">
      <c r="A25" s="12" t="s">
        <v>30</v>
      </c>
      <c r="B25" s="41">
        <v>479.7</v>
      </c>
      <c r="C25" s="24">
        <v>8</v>
      </c>
      <c r="D25" s="13"/>
      <c r="E25" s="13"/>
      <c r="F25" s="13">
        <v>94</v>
      </c>
      <c r="G25" s="20"/>
      <c r="H25" s="13"/>
      <c r="I25" s="24">
        <v>8</v>
      </c>
      <c r="J25" s="13"/>
      <c r="K25" s="13"/>
      <c r="L25" s="17">
        <f t="shared" si="0"/>
        <v>32</v>
      </c>
      <c r="M25" s="17"/>
      <c r="N25" s="17">
        <v>1979</v>
      </c>
    </row>
    <row r="26" spans="1:14" s="8" customFormat="1" ht="15" customHeight="1">
      <c r="A26" s="12" t="s">
        <v>29</v>
      </c>
      <c r="B26" s="41">
        <v>486.2</v>
      </c>
      <c r="C26" s="24">
        <v>8</v>
      </c>
      <c r="D26" s="13"/>
      <c r="E26" s="13"/>
      <c r="F26" s="13">
        <v>110</v>
      </c>
      <c r="G26" s="20"/>
      <c r="H26" s="13"/>
      <c r="I26" s="24">
        <v>8</v>
      </c>
      <c r="J26" s="13"/>
      <c r="K26" s="13"/>
      <c r="L26" s="17">
        <f t="shared" si="0"/>
        <v>32</v>
      </c>
      <c r="M26" s="17"/>
      <c r="N26" s="17">
        <v>2000</v>
      </c>
    </row>
    <row r="27" spans="1:14" s="8" customFormat="1" ht="15" customHeight="1">
      <c r="A27" s="12" t="s">
        <v>28</v>
      </c>
      <c r="B27" s="41">
        <v>617.9</v>
      </c>
      <c r="C27" s="24">
        <v>12</v>
      </c>
      <c r="D27" s="13"/>
      <c r="E27" s="13"/>
      <c r="F27" s="13">
        <v>144</v>
      </c>
      <c r="G27" s="20"/>
      <c r="H27" s="13"/>
      <c r="I27" s="24">
        <v>12</v>
      </c>
      <c r="J27" s="13"/>
      <c r="K27" s="13"/>
      <c r="L27" s="17">
        <f t="shared" si="0"/>
        <v>48</v>
      </c>
      <c r="M27" s="17"/>
      <c r="N27" s="17">
        <v>1982</v>
      </c>
    </row>
    <row r="28" spans="1:14" s="8" customFormat="1" ht="15" customHeight="1">
      <c r="A28" s="12" t="s">
        <v>27</v>
      </c>
      <c r="B28" s="41">
        <v>286.4</v>
      </c>
      <c r="C28" s="24">
        <v>6</v>
      </c>
      <c r="D28" s="13"/>
      <c r="E28" s="13"/>
      <c r="F28" s="13">
        <v>40</v>
      </c>
      <c r="G28" s="20"/>
      <c r="H28" s="13"/>
      <c r="I28" s="24">
        <v>6</v>
      </c>
      <c r="J28" s="13"/>
      <c r="K28" s="13"/>
      <c r="L28" s="17">
        <f t="shared" si="0"/>
        <v>24</v>
      </c>
      <c r="M28" s="17"/>
      <c r="N28" s="17">
        <v>1984</v>
      </c>
    </row>
    <row r="29" spans="1:14" s="8" customFormat="1" ht="15" customHeight="1">
      <c r="A29" s="12" t="s">
        <v>31</v>
      </c>
      <c r="B29" s="41">
        <v>432.38</v>
      </c>
      <c r="C29" s="24">
        <v>8</v>
      </c>
      <c r="D29" s="13"/>
      <c r="E29" s="13"/>
      <c r="F29" s="13">
        <v>34</v>
      </c>
      <c r="G29" s="20"/>
      <c r="H29" s="13"/>
      <c r="I29" s="24">
        <v>8</v>
      </c>
      <c r="J29" s="13"/>
      <c r="K29" s="13"/>
      <c r="L29" s="17">
        <f t="shared" si="0"/>
        <v>32</v>
      </c>
      <c r="M29" s="17"/>
      <c r="N29" s="17">
        <v>1984</v>
      </c>
    </row>
    <row r="30" spans="1:14" s="8" customFormat="1" ht="15" customHeight="1">
      <c r="A30" s="12" t="s">
        <v>70</v>
      </c>
      <c r="B30" s="41">
        <v>466.13</v>
      </c>
      <c r="C30" s="24">
        <v>11</v>
      </c>
      <c r="D30" s="13"/>
      <c r="E30" s="13"/>
      <c r="F30" s="13">
        <v>86</v>
      </c>
      <c r="G30" s="20"/>
      <c r="H30" s="13"/>
      <c r="I30" s="24">
        <v>11</v>
      </c>
      <c r="J30" s="13"/>
      <c r="K30" s="13"/>
      <c r="L30" s="17">
        <f t="shared" si="0"/>
        <v>44</v>
      </c>
      <c r="M30" s="17"/>
      <c r="N30" s="17">
        <v>1979</v>
      </c>
    </row>
    <row r="31" spans="1:14" s="8" customFormat="1" ht="15" customHeight="1">
      <c r="A31" s="12" t="s">
        <v>32</v>
      </c>
      <c r="B31" s="41">
        <v>309.4</v>
      </c>
      <c r="C31" s="24">
        <v>10</v>
      </c>
      <c r="D31" s="13"/>
      <c r="E31" s="13"/>
      <c r="F31" s="13">
        <v>29</v>
      </c>
      <c r="G31" s="20"/>
      <c r="H31" s="13"/>
      <c r="I31" s="24">
        <v>10</v>
      </c>
      <c r="J31" s="13"/>
      <c r="K31" s="13"/>
      <c r="L31" s="17">
        <f t="shared" si="0"/>
        <v>40</v>
      </c>
      <c r="M31" s="17"/>
      <c r="N31" s="17">
        <v>1987</v>
      </c>
    </row>
    <row r="32" spans="1:14" s="8" customFormat="1" ht="15" customHeight="1">
      <c r="A32" s="12" t="s">
        <v>34</v>
      </c>
      <c r="B32" s="41">
        <v>461.9</v>
      </c>
      <c r="C32" s="24">
        <v>8</v>
      </c>
      <c r="D32" s="13"/>
      <c r="E32" s="13"/>
      <c r="F32" s="13">
        <v>84</v>
      </c>
      <c r="G32" s="20"/>
      <c r="H32" s="13"/>
      <c r="I32" s="24">
        <v>8</v>
      </c>
      <c r="J32" s="13"/>
      <c r="K32" s="13"/>
      <c r="L32" s="17">
        <f t="shared" si="0"/>
        <v>32</v>
      </c>
      <c r="M32" s="17"/>
      <c r="N32" s="17">
        <v>1980</v>
      </c>
    </row>
    <row r="33" spans="1:14" s="8" customFormat="1" ht="15" customHeight="1">
      <c r="A33" s="12" t="s">
        <v>33</v>
      </c>
      <c r="B33" s="41">
        <v>442.8</v>
      </c>
      <c r="C33" s="24">
        <v>8</v>
      </c>
      <c r="D33" s="13"/>
      <c r="E33" s="13"/>
      <c r="F33" s="13">
        <v>52</v>
      </c>
      <c r="G33" s="20"/>
      <c r="H33" s="13"/>
      <c r="I33" s="24">
        <v>8</v>
      </c>
      <c r="J33" s="13"/>
      <c r="K33" s="13"/>
      <c r="L33" s="17">
        <f t="shared" si="0"/>
        <v>32</v>
      </c>
      <c r="M33" s="17"/>
      <c r="N33" s="17">
        <v>1979</v>
      </c>
    </row>
    <row r="34" spans="1:14" s="8" customFormat="1" ht="15" customHeight="1">
      <c r="A34" s="12" t="s">
        <v>40</v>
      </c>
      <c r="B34" s="41">
        <v>446.47</v>
      </c>
      <c r="C34" s="24">
        <v>12</v>
      </c>
      <c r="D34" s="13"/>
      <c r="E34" s="13"/>
      <c r="F34" s="13">
        <v>78</v>
      </c>
      <c r="G34" s="20"/>
      <c r="H34" s="13"/>
      <c r="I34" s="24">
        <v>12</v>
      </c>
      <c r="J34" s="13"/>
      <c r="K34" s="13"/>
      <c r="L34" s="17">
        <f t="shared" si="0"/>
        <v>48</v>
      </c>
      <c r="M34" s="17"/>
      <c r="N34" s="17">
        <v>1978</v>
      </c>
    </row>
    <row r="35" spans="1:14" s="8" customFormat="1" ht="15" customHeight="1">
      <c r="A35" s="12" t="s">
        <v>39</v>
      </c>
      <c r="B35" s="41">
        <v>442.8</v>
      </c>
      <c r="C35" s="24">
        <v>12</v>
      </c>
      <c r="D35" s="13"/>
      <c r="E35" s="13"/>
      <c r="F35" s="13">
        <v>92</v>
      </c>
      <c r="G35" s="20"/>
      <c r="H35" s="13"/>
      <c r="I35" s="24">
        <v>12</v>
      </c>
      <c r="J35" s="13"/>
      <c r="K35" s="13"/>
      <c r="L35" s="17">
        <f t="shared" si="0"/>
        <v>48</v>
      </c>
      <c r="M35" s="17"/>
      <c r="N35" s="17">
        <v>1978</v>
      </c>
    </row>
    <row r="36" spans="1:14" s="8" customFormat="1" ht="15" customHeight="1">
      <c r="A36" s="12" t="s">
        <v>38</v>
      </c>
      <c r="B36" s="41">
        <v>449.7</v>
      </c>
      <c r="C36" s="24">
        <v>12</v>
      </c>
      <c r="D36" s="13"/>
      <c r="E36" s="13"/>
      <c r="F36" s="13">
        <v>136</v>
      </c>
      <c r="G36" s="20"/>
      <c r="H36" s="13"/>
      <c r="I36" s="24">
        <v>12</v>
      </c>
      <c r="J36" s="13"/>
      <c r="K36" s="13"/>
      <c r="L36" s="17">
        <f t="shared" si="0"/>
        <v>48</v>
      </c>
      <c r="M36" s="17"/>
      <c r="N36" s="17">
        <v>1978</v>
      </c>
    </row>
    <row r="37" spans="1:14" s="8" customFormat="1" ht="15" customHeight="1">
      <c r="A37" s="12" t="s">
        <v>37</v>
      </c>
      <c r="B37" s="41">
        <v>448.1</v>
      </c>
      <c r="C37" s="24">
        <v>12</v>
      </c>
      <c r="D37" s="13"/>
      <c r="E37" s="13"/>
      <c r="F37" s="13">
        <v>94</v>
      </c>
      <c r="G37" s="20"/>
      <c r="H37" s="13"/>
      <c r="I37" s="24">
        <v>12</v>
      </c>
      <c r="J37" s="13"/>
      <c r="K37" s="13"/>
      <c r="L37" s="17">
        <f t="shared" si="0"/>
        <v>48</v>
      </c>
      <c r="M37" s="17"/>
      <c r="N37" s="17">
        <v>1980</v>
      </c>
    </row>
    <row r="38" spans="1:14" s="8" customFormat="1" ht="15" customHeight="1">
      <c r="A38" s="12" t="s">
        <v>36</v>
      </c>
      <c r="B38" s="41">
        <v>460.6</v>
      </c>
      <c r="C38" s="24">
        <v>12</v>
      </c>
      <c r="D38" s="13"/>
      <c r="E38" s="13"/>
      <c r="F38" s="13">
        <v>74</v>
      </c>
      <c r="G38" s="20"/>
      <c r="H38" s="13"/>
      <c r="I38" s="24">
        <v>12</v>
      </c>
      <c r="J38" s="13"/>
      <c r="K38" s="13"/>
      <c r="L38" s="17">
        <f t="shared" si="0"/>
        <v>48</v>
      </c>
      <c r="M38" s="17"/>
      <c r="N38" s="17">
        <v>1980</v>
      </c>
    </row>
    <row r="39" spans="1:14" s="8" customFormat="1" ht="15" customHeight="1">
      <c r="A39" s="12" t="s">
        <v>35</v>
      </c>
      <c r="B39" s="41">
        <v>463.4</v>
      </c>
      <c r="C39" s="24">
        <v>12</v>
      </c>
      <c r="D39" s="13"/>
      <c r="E39" s="13"/>
      <c r="F39" s="13">
        <v>83</v>
      </c>
      <c r="G39" s="20"/>
      <c r="H39" s="13"/>
      <c r="I39" s="24">
        <v>12</v>
      </c>
      <c r="J39" s="13"/>
      <c r="K39" s="13"/>
      <c r="L39" s="17">
        <f t="shared" si="0"/>
        <v>48</v>
      </c>
      <c r="M39" s="17"/>
      <c r="N39" s="17">
        <v>1980</v>
      </c>
    </row>
    <row r="40" spans="1:14" s="8" customFormat="1" ht="15" customHeight="1">
      <c r="A40" s="12" t="s">
        <v>50</v>
      </c>
      <c r="B40" s="41">
        <v>375.4</v>
      </c>
      <c r="C40" s="24">
        <v>8</v>
      </c>
      <c r="D40" s="13"/>
      <c r="E40" s="13"/>
      <c r="F40" s="13">
        <v>66</v>
      </c>
      <c r="G40" s="20"/>
      <c r="H40" s="13"/>
      <c r="I40" s="24">
        <v>8</v>
      </c>
      <c r="J40" s="13"/>
      <c r="K40" s="13"/>
      <c r="L40" s="17">
        <f t="shared" si="0"/>
        <v>32</v>
      </c>
      <c r="M40" s="17"/>
      <c r="N40" s="17">
        <v>1979</v>
      </c>
    </row>
    <row r="41" spans="1:14" s="8" customFormat="1" ht="15" customHeight="1">
      <c r="A41" s="12" t="s">
        <v>49</v>
      </c>
      <c r="B41" s="41">
        <v>365.7</v>
      </c>
      <c r="C41" s="24">
        <v>8</v>
      </c>
      <c r="D41" s="13"/>
      <c r="E41" s="13"/>
      <c r="F41" s="13">
        <v>80</v>
      </c>
      <c r="G41" s="20"/>
      <c r="H41" s="13"/>
      <c r="I41" s="24">
        <v>8</v>
      </c>
      <c r="J41" s="13"/>
      <c r="K41" s="13"/>
      <c r="L41" s="17">
        <f t="shared" si="0"/>
        <v>32</v>
      </c>
      <c r="M41" s="17"/>
      <c r="N41" s="17">
        <v>1971</v>
      </c>
    </row>
    <row r="42" spans="1:14" s="8" customFormat="1" ht="15" customHeight="1">
      <c r="A42" s="12" t="s">
        <v>48</v>
      </c>
      <c r="B42" s="41">
        <v>664.4</v>
      </c>
      <c r="C42" s="24">
        <v>12</v>
      </c>
      <c r="D42" s="13"/>
      <c r="E42" s="13"/>
      <c r="F42" s="13">
        <v>136</v>
      </c>
      <c r="G42" s="20"/>
      <c r="H42" s="13"/>
      <c r="I42" s="24">
        <v>12</v>
      </c>
      <c r="J42" s="13"/>
      <c r="K42" s="13"/>
      <c r="L42" s="17">
        <f t="shared" si="0"/>
        <v>48</v>
      </c>
      <c r="M42" s="17"/>
      <c r="N42" s="17">
        <v>2013</v>
      </c>
    </row>
    <row r="43" spans="1:14" s="8" customFormat="1" ht="15" customHeight="1">
      <c r="A43" s="12" t="s">
        <v>47</v>
      </c>
      <c r="B43" s="41">
        <v>705.36</v>
      </c>
      <c r="C43" s="24">
        <v>12</v>
      </c>
      <c r="D43" s="13"/>
      <c r="E43" s="13"/>
      <c r="F43" s="13">
        <v>136</v>
      </c>
      <c r="G43" s="20"/>
      <c r="H43" s="13"/>
      <c r="I43" s="24">
        <v>12</v>
      </c>
      <c r="J43" s="13"/>
      <c r="K43" s="13"/>
      <c r="L43" s="17">
        <f t="shared" si="0"/>
        <v>48</v>
      </c>
      <c r="M43" s="17"/>
      <c r="N43" s="17">
        <v>1971</v>
      </c>
    </row>
    <row r="44" spans="1:14" s="8" customFormat="1" ht="15" customHeight="1">
      <c r="A44" s="12" t="s">
        <v>46</v>
      </c>
      <c r="B44" s="41">
        <v>705.3</v>
      </c>
      <c r="C44" s="24">
        <v>12</v>
      </c>
      <c r="D44" s="13"/>
      <c r="E44" s="13"/>
      <c r="F44" s="13">
        <v>136</v>
      </c>
      <c r="G44" s="20"/>
      <c r="H44" s="13"/>
      <c r="I44" s="24">
        <v>12</v>
      </c>
      <c r="J44" s="13"/>
      <c r="K44" s="13"/>
      <c r="L44" s="17">
        <f t="shared" si="0"/>
        <v>48</v>
      </c>
      <c r="M44" s="17"/>
      <c r="N44" s="17">
        <v>1971</v>
      </c>
    </row>
    <row r="45" spans="1:14" s="8" customFormat="1" ht="15" customHeight="1">
      <c r="A45" s="12" t="s">
        <v>45</v>
      </c>
      <c r="B45" s="41">
        <v>532.4</v>
      </c>
      <c r="C45" s="24">
        <v>12</v>
      </c>
      <c r="D45" s="13"/>
      <c r="E45" s="13"/>
      <c r="F45" s="13">
        <v>220</v>
      </c>
      <c r="G45" s="20"/>
      <c r="H45" s="13"/>
      <c r="I45" s="24">
        <v>12</v>
      </c>
      <c r="J45" s="13"/>
      <c r="K45" s="13"/>
      <c r="L45" s="17">
        <f t="shared" si="0"/>
        <v>48</v>
      </c>
      <c r="M45" s="17"/>
      <c r="N45" s="17">
        <v>1971</v>
      </c>
    </row>
    <row r="46" spans="1:14" s="8" customFormat="1" ht="15" customHeight="1">
      <c r="A46" s="12" t="s">
        <v>44</v>
      </c>
      <c r="B46" s="41">
        <v>519.2</v>
      </c>
      <c r="C46" s="24">
        <v>12</v>
      </c>
      <c r="D46" s="13"/>
      <c r="E46" s="13"/>
      <c r="F46" s="13">
        <v>220</v>
      </c>
      <c r="G46" s="20"/>
      <c r="H46" s="13"/>
      <c r="I46" s="24">
        <v>12</v>
      </c>
      <c r="J46" s="13"/>
      <c r="K46" s="13"/>
      <c r="L46" s="17">
        <f t="shared" si="0"/>
        <v>48</v>
      </c>
      <c r="M46" s="17"/>
      <c r="N46" s="17">
        <v>1981</v>
      </c>
    </row>
    <row r="47" spans="1:14" s="8" customFormat="1" ht="15" customHeight="1">
      <c r="A47" s="12" t="s">
        <v>43</v>
      </c>
      <c r="B47" s="41">
        <v>512.3</v>
      </c>
      <c r="C47" s="24">
        <v>12</v>
      </c>
      <c r="D47" s="13"/>
      <c r="E47" s="13"/>
      <c r="F47" s="13">
        <v>220</v>
      </c>
      <c r="G47" s="20"/>
      <c r="H47" s="13"/>
      <c r="I47" s="24">
        <v>12</v>
      </c>
      <c r="J47" s="13"/>
      <c r="K47" s="13"/>
      <c r="L47" s="17">
        <f t="shared" si="0"/>
        <v>48</v>
      </c>
      <c r="M47" s="17"/>
      <c r="N47" s="17">
        <v>1981</v>
      </c>
    </row>
    <row r="48" spans="1:14" s="8" customFormat="1" ht="15" customHeight="1">
      <c r="A48" s="12" t="s">
        <v>42</v>
      </c>
      <c r="B48" s="41">
        <v>359.3</v>
      </c>
      <c r="C48" s="24">
        <v>8</v>
      </c>
      <c r="D48" s="13"/>
      <c r="E48" s="13"/>
      <c r="F48" s="13">
        <v>60</v>
      </c>
      <c r="G48" s="20"/>
      <c r="H48" s="13"/>
      <c r="I48" s="24">
        <v>8</v>
      </c>
      <c r="J48" s="13"/>
      <c r="K48" s="13"/>
      <c r="L48" s="17">
        <f t="shared" si="0"/>
        <v>32</v>
      </c>
      <c r="M48" s="17"/>
      <c r="N48" s="17">
        <v>1983</v>
      </c>
    </row>
    <row r="49" spans="1:14" s="8" customFormat="1" ht="15" customHeight="1">
      <c r="A49" s="12" t="s">
        <v>41</v>
      </c>
      <c r="B49" s="41">
        <v>509.4</v>
      </c>
      <c r="C49" s="24">
        <v>7</v>
      </c>
      <c r="D49" s="13"/>
      <c r="E49" s="13"/>
      <c r="F49" s="13">
        <v>90</v>
      </c>
      <c r="G49" s="20"/>
      <c r="H49" s="13"/>
      <c r="I49" s="24">
        <v>7</v>
      </c>
      <c r="J49" s="13"/>
      <c r="K49" s="13"/>
      <c r="L49" s="17">
        <f t="shared" si="0"/>
        <v>28</v>
      </c>
      <c r="M49" s="17"/>
      <c r="N49" s="17">
        <v>1980</v>
      </c>
    </row>
    <row r="50" spans="1:14" s="8" customFormat="1" ht="15" customHeight="1">
      <c r="A50" s="12" t="s">
        <v>51</v>
      </c>
      <c r="B50" s="41">
        <v>712.2</v>
      </c>
      <c r="C50" s="24">
        <v>12</v>
      </c>
      <c r="D50" s="13"/>
      <c r="E50" s="13"/>
      <c r="F50" s="13">
        <v>260</v>
      </c>
      <c r="G50" s="20"/>
      <c r="H50" s="13"/>
      <c r="I50" s="24">
        <v>12</v>
      </c>
      <c r="J50" s="13"/>
      <c r="K50" s="13"/>
      <c r="L50" s="17">
        <f t="shared" si="0"/>
        <v>48</v>
      </c>
      <c r="M50" s="17"/>
      <c r="N50" s="17">
        <v>1985</v>
      </c>
    </row>
    <row r="51" spans="1:14" s="8" customFormat="1" ht="15" customHeight="1">
      <c r="A51" s="12" t="s">
        <v>53</v>
      </c>
      <c r="B51" s="41">
        <v>485.2</v>
      </c>
      <c r="C51" s="24">
        <v>8</v>
      </c>
      <c r="D51" s="13"/>
      <c r="E51" s="13"/>
      <c r="F51" s="13">
        <v>40</v>
      </c>
      <c r="G51" s="20"/>
      <c r="H51" s="13"/>
      <c r="I51" s="24">
        <v>8</v>
      </c>
      <c r="J51" s="13"/>
      <c r="K51" s="13"/>
      <c r="L51" s="17">
        <f t="shared" si="0"/>
        <v>32</v>
      </c>
      <c r="M51" s="17"/>
      <c r="N51" s="17">
        <v>1981</v>
      </c>
    </row>
    <row r="52" spans="1:14" s="8" customFormat="1" ht="15" customHeight="1">
      <c r="A52" s="12" t="s">
        <v>89</v>
      </c>
      <c r="B52" s="41">
        <v>474.6</v>
      </c>
      <c r="C52" s="13">
        <v>8</v>
      </c>
      <c r="D52" s="13"/>
      <c r="E52" s="13"/>
      <c r="F52" s="13">
        <v>44</v>
      </c>
      <c r="G52" s="20"/>
      <c r="H52" s="13"/>
      <c r="I52" s="13">
        <v>8</v>
      </c>
      <c r="J52" s="13"/>
      <c r="K52" s="13"/>
      <c r="L52" s="29">
        <f t="shared" si="0"/>
        <v>32</v>
      </c>
      <c r="M52" s="29"/>
      <c r="N52" s="17">
        <v>1981</v>
      </c>
    </row>
    <row r="53" spans="1:14" s="8" customFormat="1" ht="15" customHeight="1">
      <c r="A53" s="12" t="s">
        <v>52</v>
      </c>
      <c r="B53" s="41">
        <v>493.3</v>
      </c>
      <c r="C53" s="13">
        <v>12</v>
      </c>
      <c r="D53" s="13"/>
      <c r="E53" s="13"/>
      <c r="F53" s="13">
        <v>124</v>
      </c>
      <c r="G53" s="20"/>
      <c r="H53" s="13"/>
      <c r="I53" s="13">
        <v>12</v>
      </c>
      <c r="J53" s="13"/>
      <c r="K53" s="13"/>
      <c r="L53" s="29">
        <f t="shared" si="0"/>
        <v>48</v>
      </c>
      <c r="M53" s="29"/>
      <c r="N53" s="17">
        <v>1983</v>
      </c>
    </row>
    <row r="54" spans="1:14" s="8" customFormat="1" ht="15" customHeight="1">
      <c r="A54" s="12" t="s">
        <v>57</v>
      </c>
      <c r="B54" s="41">
        <v>235.94</v>
      </c>
      <c r="C54" s="24">
        <v>7</v>
      </c>
      <c r="D54" s="13"/>
      <c r="E54" s="13"/>
      <c r="F54" s="13">
        <v>45</v>
      </c>
      <c r="G54" s="20"/>
      <c r="H54" s="13"/>
      <c r="I54" s="24">
        <v>7</v>
      </c>
      <c r="J54" s="13"/>
      <c r="K54" s="13"/>
      <c r="L54" s="17">
        <f>C54*4+D54*6</f>
        <v>28</v>
      </c>
      <c r="M54" s="17"/>
      <c r="N54" s="17">
        <v>1983</v>
      </c>
    </row>
    <row r="55" spans="1:14" s="8" customFormat="1" ht="15" customHeight="1">
      <c r="A55" s="12" t="s">
        <v>55</v>
      </c>
      <c r="B55" s="41">
        <v>169.2</v>
      </c>
      <c r="C55" s="24">
        <v>8</v>
      </c>
      <c r="D55" s="13"/>
      <c r="E55" s="13"/>
      <c r="F55" s="13">
        <v>64</v>
      </c>
      <c r="G55" s="20"/>
      <c r="H55" s="13"/>
      <c r="I55" s="24">
        <v>8</v>
      </c>
      <c r="J55" s="13"/>
      <c r="K55" s="13"/>
      <c r="L55" s="17">
        <f>C55*4+D55*6</f>
        <v>32</v>
      </c>
      <c r="M55" s="17"/>
      <c r="N55" s="17">
        <v>1980</v>
      </c>
    </row>
    <row r="56" spans="1:14" s="8" customFormat="1" ht="15" customHeight="1">
      <c r="A56" s="12" t="s">
        <v>56</v>
      </c>
      <c r="B56" s="41">
        <v>464.58</v>
      </c>
      <c r="C56" s="24">
        <v>8</v>
      </c>
      <c r="D56" s="13"/>
      <c r="E56" s="13"/>
      <c r="F56" s="13">
        <v>81</v>
      </c>
      <c r="G56" s="20"/>
      <c r="H56" s="13"/>
      <c r="I56" s="24">
        <v>8</v>
      </c>
      <c r="J56" s="13"/>
      <c r="K56" s="13"/>
      <c r="L56" s="17">
        <f>C56*4+D56*6</f>
        <v>32</v>
      </c>
      <c r="M56" s="17"/>
      <c r="N56" s="17">
        <v>1971</v>
      </c>
    </row>
    <row r="57" spans="1:14" s="8" customFormat="1" ht="12" customHeight="1">
      <c r="A57" s="12" t="s">
        <v>59</v>
      </c>
      <c r="B57" s="41">
        <v>463.4</v>
      </c>
      <c r="C57" s="24">
        <v>12</v>
      </c>
      <c r="D57" s="13"/>
      <c r="E57" s="13"/>
      <c r="F57" s="13">
        <v>240</v>
      </c>
      <c r="G57" s="20"/>
      <c r="H57" s="13"/>
      <c r="I57" s="24">
        <v>12</v>
      </c>
      <c r="J57" s="13"/>
      <c r="K57" s="13"/>
      <c r="L57" s="17">
        <f aca="true" t="shared" si="1" ref="L57:L67">C57*4+D57*6</f>
        <v>48</v>
      </c>
      <c r="M57" s="17"/>
      <c r="N57" s="17">
        <v>1981</v>
      </c>
    </row>
    <row r="58" spans="1:14" s="8" customFormat="1" ht="12" customHeight="1">
      <c r="A58" s="12" t="s">
        <v>81</v>
      </c>
      <c r="B58" s="41">
        <v>499.25</v>
      </c>
      <c r="C58" s="24">
        <v>12</v>
      </c>
      <c r="D58" s="13"/>
      <c r="E58" s="13"/>
      <c r="F58" s="13">
        <v>240</v>
      </c>
      <c r="G58" s="20"/>
      <c r="H58" s="13"/>
      <c r="I58" s="24">
        <v>12</v>
      </c>
      <c r="J58" s="13"/>
      <c r="K58" s="13"/>
      <c r="L58" s="17">
        <f t="shared" si="1"/>
        <v>48</v>
      </c>
      <c r="M58" s="17"/>
      <c r="N58" s="17">
        <v>1981</v>
      </c>
    </row>
    <row r="59" spans="1:14" s="8" customFormat="1" ht="12" customHeight="1">
      <c r="A59" s="12" t="s">
        <v>60</v>
      </c>
      <c r="B59" s="41">
        <v>166.7</v>
      </c>
      <c r="C59" s="24">
        <v>8</v>
      </c>
      <c r="D59" s="13"/>
      <c r="E59" s="13"/>
      <c r="F59" s="13">
        <v>32</v>
      </c>
      <c r="G59" s="20"/>
      <c r="H59" s="13"/>
      <c r="I59" s="24">
        <v>8</v>
      </c>
      <c r="J59" s="13"/>
      <c r="K59" s="13"/>
      <c r="L59" s="17">
        <f t="shared" si="1"/>
        <v>32</v>
      </c>
      <c r="M59" s="17"/>
      <c r="N59" s="17">
        <v>1985</v>
      </c>
    </row>
    <row r="60" spans="1:14" s="8" customFormat="1" ht="12" customHeight="1">
      <c r="A60" s="12" t="s">
        <v>61</v>
      </c>
      <c r="B60" s="41">
        <v>167.97</v>
      </c>
      <c r="C60" s="24">
        <v>8</v>
      </c>
      <c r="D60" s="13"/>
      <c r="E60" s="13"/>
      <c r="F60" s="13">
        <v>24</v>
      </c>
      <c r="G60" s="20"/>
      <c r="H60" s="13"/>
      <c r="I60" s="24">
        <v>8</v>
      </c>
      <c r="J60" s="13"/>
      <c r="K60" s="13"/>
      <c r="L60" s="17">
        <f t="shared" si="1"/>
        <v>32</v>
      </c>
      <c r="M60" s="17"/>
      <c r="N60" s="17">
        <v>1980</v>
      </c>
    </row>
    <row r="61" spans="1:14" s="8" customFormat="1" ht="12" customHeight="1">
      <c r="A61" s="12" t="s">
        <v>62</v>
      </c>
      <c r="B61" s="41">
        <v>168.1</v>
      </c>
      <c r="C61" s="24">
        <v>7</v>
      </c>
      <c r="D61" s="13"/>
      <c r="E61" s="13"/>
      <c r="F61" s="13">
        <v>46</v>
      </c>
      <c r="G61" s="20"/>
      <c r="H61" s="13"/>
      <c r="I61" s="24">
        <v>7</v>
      </c>
      <c r="J61" s="13"/>
      <c r="K61" s="13"/>
      <c r="L61" s="17">
        <f t="shared" si="1"/>
        <v>28</v>
      </c>
      <c r="M61" s="17"/>
      <c r="N61" s="17">
        <v>1980</v>
      </c>
    </row>
    <row r="62" spans="1:14" s="8" customFormat="1" ht="12" customHeight="1">
      <c r="A62" s="12" t="s">
        <v>63</v>
      </c>
      <c r="B62" s="41">
        <v>169.8</v>
      </c>
      <c r="C62" s="24">
        <v>4</v>
      </c>
      <c r="D62" s="13"/>
      <c r="E62" s="13"/>
      <c r="F62" s="13">
        <v>76</v>
      </c>
      <c r="G62" s="20"/>
      <c r="H62" s="13"/>
      <c r="I62" s="24">
        <v>4</v>
      </c>
      <c r="J62" s="13"/>
      <c r="K62" s="13"/>
      <c r="L62" s="17">
        <f t="shared" si="1"/>
        <v>16</v>
      </c>
      <c r="M62" s="17"/>
      <c r="N62" s="17">
        <v>1980</v>
      </c>
    </row>
    <row r="63" spans="1:14" s="8" customFormat="1" ht="12" customHeight="1">
      <c r="A63" s="12" t="s">
        <v>64</v>
      </c>
      <c r="B63" s="41">
        <v>195.3</v>
      </c>
      <c r="C63" s="24">
        <v>5</v>
      </c>
      <c r="D63" s="13"/>
      <c r="E63" s="13"/>
      <c r="F63" s="13">
        <v>17</v>
      </c>
      <c r="G63" s="20"/>
      <c r="H63" s="13"/>
      <c r="I63" s="24">
        <v>5</v>
      </c>
      <c r="J63" s="13"/>
      <c r="K63" s="13"/>
      <c r="L63" s="17">
        <f t="shared" si="1"/>
        <v>20</v>
      </c>
      <c r="M63" s="17"/>
      <c r="N63" s="17">
        <v>1980</v>
      </c>
    </row>
    <row r="64" spans="1:14" s="8" customFormat="1" ht="12" customHeight="1">
      <c r="A64" s="12" t="s">
        <v>65</v>
      </c>
      <c r="B64" s="41">
        <v>245.3</v>
      </c>
      <c r="C64" s="24">
        <v>6</v>
      </c>
      <c r="D64" s="13"/>
      <c r="E64" s="13"/>
      <c r="F64" s="13">
        <v>16</v>
      </c>
      <c r="G64" s="20"/>
      <c r="H64" s="13"/>
      <c r="I64" s="24">
        <v>6</v>
      </c>
      <c r="J64" s="13"/>
      <c r="K64" s="13"/>
      <c r="L64" s="17">
        <f t="shared" si="1"/>
        <v>24</v>
      </c>
      <c r="M64" s="17"/>
      <c r="N64" s="17">
        <v>1980</v>
      </c>
    </row>
    <row r="65" spans="1:14" s="8" customFormat="1" ht="12" customHeight="1">
      <c r="A65" s="12" t="s">
        <v>66</v>
      </c>
      <c r="B65" s="41">
        <v>191</v>
      </c>
      <c r="C65" s="24">
        <v>8</v>
      </c>
      <c r="D65" s="13"/>
      <c r="E65" s="13"/>
      <c r="F65" s="13">
        <v>45</v>
      </c>
      <c r="G65" s="20"/>
      <c r="H65" s="13"/>
      <c r="I65" s="24">
        <v>8</v>
      </c>
      <c r="J65" s="13"/>
      <c r="K65" s="13"/>
      <c r="L65" s="17">
        <f t="shared" si="1"/>
        <v>32</v>
      </c>
      <c r="M65" s="17"/>
      <c r="N65" s="17">
        <v>1983</v>
      </c>
    </row>
    <row r="66" spans="1:14" s="8" customFormat="1" ht="12" customHeight="1">
      <c r="A66" s="12" t="s">
        <v>67</v>
      </c>
      <c r="B66" s="41">
        <v>492.8</v>
      </c>
      <c r="C66" s="24">
        <v>12</v>
      </c>
      <c r="D66" s="13"/>
      <c r="E66" s="13"/>
      <c r="F66" s="13">
        <v>240</v>
      </c>
      <c r="G66" s="20"/>
      <c r="H66" s="13"/>
      <c r="I66" s="24">
        <v>12</v>
      </c>
      <c r="J66" s="13"/>
      <c r="K66" s="13"/>
      <c r="L66" s="17">
        <f t="shared" si="1"/>
        <v>48</v>
      </c>
      <c r="M66" s="17"/>
      <c r="N66" s="17">
        <v>1983</v>
      </c>
    </row>
    <row r="67" spans="1:14" s="8" customFormat="1" ht="12" customHeight="1">
      <c r="A67" s="12" t="s">
        <v>68</v>
      </c>
      <c r="B67" s="41">
        <v>726.4</v>
      </c>
      <c r="C67" s="24">
        <v>12</v>
      </c>
      <c r="D67" s="13"/>
      <c r="E67" s="13"/>
      <c r="F67" s="13">
        <v>320</v>
      </c>
      <c r="G67" s="20"/>
      <c r="H67" s="13"/>
      <c r="I67" s="24">
        <v>12</v>
      </c>
      <c r="J67" s="13"/>
      <c r="K67" s="13"/>
      <c r="L67" s="17">
        <f t="shared" si="1"/>
        <v>48</v>
      </c>
      <c r="M67" s="17"/>
      <c r="N67" s="17">
        <v>1980</v>
      </c>
    </row>
    <row r="68" spans="1:14" s="8" customFormat="1" ht="12" customHeight="1">
      <c r="A68" s="12" t="s">
        <v>69</v>
      </c>
      <c r="B68" s="41">
        <v>451.2</v>
      </c>
      <c r="C68" s="24">
        <v>8</v>
      </c>
      <c r="D68" s="13"/>
      <c r="E68" s="13"/>
      <c r="F68" s="13">
        <v>106</v>
      </c>
      <c r="G68" s="20"/>
      <c r="H68" s="13"/>
      <c r="I68" s="24">
        <v>8</v>
      </c>
      <c r="J68" s="13"/>
      <c r="K68" s="13"/>
      <c r="L68" s="17">
        <f aca="true" t="shared" si="2" ref="L68:L79">C68*4+D68*6</f>
        <v>32</v>
      </c>
      <c r="M68" s="17"/>
      <c r="N68" s="17">
        <v>1984</v>
      </c>
    </row>
    <row r="69" spans="1:14" s="8" customFormat="1" ht="12" customHeight="1">
      <c r="A69" s="12" t="s">
        <v>71</v>
      </c>
      <c r="B69" s="41">
        <v>462.75</v>
      </c>
      <c r="C69" s="24">
        <v>8</v>
      </c>
      <c r="D69" s="13"/>
      <c r="E69" s="13"/>
      <c r="F69" s="13">
        <v>220</v>
      </c>
      <c r="G69" s="20"/>
      <c r="H69" s="13"/>
      <c r="I69" s="24">
        <v>8</v>
      </c>
      <c r="J69" s="13"/>
      <c r="K69" s="13"/>
      <c r="L69" s="17">
        <f t="shared" si="2"/>
        <v>32</v>
      </c>
      <c r="M69" s="17"/>
      <c r="N69" s="17">
        <v>1981</v>
      </c>
    </row>
    <row r="70" spans="1:14" s="8" customFormat="1" ht="12" customHeight="1">
      <c r="A70" s="12" t="s">
        <v>72</v>
      </c>
      <c r="B70" s="41">
        <v>557.1</v>
      </c>
      <c r="C70" s="24">
        <v>12</v>
      </c>
      <c r="D70" s="13"/>
      <c r="E70" s="13"/>
      <c r="F70" s="13">
        <v>64</v>
      </c>
      <c r="G70" s="20"/>
      <c r="H70" s="13"/>
      <c r="I70" s="24">
        <v>12</v>
      </c>
      <c r="J70" s="13"/>
      <c r="K70" s="13"/>
      <c r="L70" s="17">
        <f t="shared" si="2"/>
        <v>48</v>
      </c>
      <c r="M70" s="17"/>
      <c r="N70" s="17">
        <v>1986</v>
      </c>
    </row>
    <row r="71" spans="1:14" s="8" customFormat="1" ht="12" customHeight="1">
      <c r="A71" s="12" t="s">
        <v>82</v>
      </c>
      <c r="B71" s="41">
        <v>726.3</v>
      </c>
      <c r="C71" s="24">
        <v>20</v>
      </c>
      <c r="D71" s="13"/>
      <c r="E71" s="13"/>
      <c r="F71" s="13">
        <v>365</v>
      </c>
      <c r="G71" s="20"/>
      <c r="H71" s="13"/>
      <c r="I71" s="24">
        <v>20</v>
      </c>
      <c r="J71" s="13"/>
      <c r="K71" s="13"/>
      <c r="L71" s="17">
        <f t="shared" si="2"/>
        <v>80</v>
      </c>
      <c r="M71" s="17"/>
      <c r="N71" s="17">
        <v>2014</v>
      </c>
    </row>
    <row r="72" spans="1:14" s="8" customFormat="1" ht="12" customHeight="1">
      <c r="A72" s="12" t="s">
        <v>73</v>
      </c>
      <c r="B72" s="41">
        <v>223.18</v>
      </c>
      <c r="C72" s="24">
        <v>5</v>
      </c>
      <c r="D72" s="13"/>
      <c r="E72" s="13"/>
      <c r="F72" s="13">
        <v>20</v>
      </c>
      <c r="G72" s="20"/>
      <c r="H72" s="13"/>
      <c r="I72" s="24">
        <v>5</v>
      </c>
      <c r="J72" s="13"/>
      <c r="K72" s="13"/>
      <c r="L72" s="17">
        <f t="shared" si="2"/>
        <v>20</v>
      </c>
      <c r="M72" s="17"/>
      <c r="N72" s="17">
        <v>1992</v>
      </c>
    </row>
    <row r="73" spans="1:14" s="8" customFormat="1" ht="12" customHeight="1">
      <c r="A73" s="12" t="s">
        <v>74</v>
      </c>
      <c r="B73" s="41">
        <v>399.65</v>
      </c>
      <c r="C73" s="24">
        <v>8</v>
      </c>
      <c r="D73" s="13"/>
      <c r="E73" s="13"/>
      <c r="F73" s="13">
        <v>60</v>
      </c>
      <c r="G73" s="20"/>
      <c r="H73" s="13"/>
      <c r="I73" s="24">
        <v>8</v>
      </c>
      <c r="J73" s="13"/>
      <c r="K73" s="13"/>
      <c r="L73" s="17">
        <f t="shared" si="2"/>
        <v>32</v>
      </c>
      <c r="M73" s="17"/>
      <c r="N73" s="17">
        <v>1981</v>
      </c>
    </row>
    <row r="74" spans="1:14" s="8" customFormat="1" ht="12" customHeight="1">
      <c r="A74" s="12" t="s">
        <v>78</v>
      </c>
      <c r="B74" s="41">
        <v>188.8</v>
      </c>
      <c r="C74" s="24">
        <v>5</v>
      </c>
      <c r="D74" s="13"/>
      <c r="E74" s="13"/>
      <c r="F74" s="13">
        <v>80</v>
      </c>
      <c r="G74" s="20"/>
      <c r="H74" s="13"/>
      <c r="I74" s="24">
        <v>5</v>
      </c>
      <c r="J74" s="13"/>
      <c r="K74" s="13"/>
      <c r="L74" s="17">
        <f t="shared" si="2"/>
        <v>20</v>
      </c>
      <c r="M74" s="17"/>
      <c r="N74" s="17">
        <v>1979</v>
      </c>
    </row>
    <row r="75" spans="1:14" s="8" customFormat="1" ht="12" customHeight="1">
      <c r="A75" s="12" t="s">
        <v>77</v>
      </c>
      <c r="B75" s="41">
        <v>513.3</v>
      </c>
      <c r="C75" s="24">
        <v>8</v>
      </c>
      <c r="D75" s="13"/>
      <c r="E75" s="13"/>
      <c r="F75" s="13">
        <v>100</v>
      </c>
      <c r="G75" s="20"/>
      <c r="H75" s="13"/>
      <c r="I75" s="24">
        <v>8</v>
      </c>
      <c r="J75" s="13"/>
      <c r="K75" s="13"/>
      <c r="L75" s="17">
        <f t="shared" si="2"/>
        <v>32</v>
      </c>
      <c r="M75" s="17"/>
      <c r="N75" s="17">
        <v>1995</v>
      </c>
    </row>
    <row r="76" spans="1:14" s="8" customFormat="1" ht="12" customHeight="1">
      <c r="A76" s="12" t="s">
        <v>85</v>
      </c>
      <c r="B76" s="41">
        <v>403.83</v>
      </c>
      <c r="C76" s="24">
        <v>8</v>
      </c>
      <c r="D76" s="13"/>
      <c r="E76" s="13"/>
      <c r="F76" s="13">
        <v>80</v>
      </c>
      <c r="G76" s="20"/>
      <c r="H76" s="13"/>
      <c r="I76" s="24">
        <v>8</v>
      </c>
      <c r="J76" s="13"/>
      <c r="K76" s="13"/>
      <c r="L76" s="17">
        <f t="shared" si="2"/>
        <v>32</v>
      </c>
      <c r="M76" s="17"/>
      <c r="N76" s="17">
        <v>1982</v>
      </c>
    </row>
    <row r="77" spans="1:14" s="8" customFormat="1" ht="12" customHeight="1">
      <c r="A77" s="12" t="s">
        <v>86</v>
      </c>
      <c r="B77" s="41">
        <v>483.6</v>
      </c>
      <c r="C77" s="24">
        <v>8</v>
      </c>
      <c r="D77" s="13"/>
      <c r="E77" s="13"/>
      <c r="F77" s="13">
        <v>97</v>
      </c>
      <c r="G77" s="20"/>
      <c r="H77" s="13"/>
      <c r="I77" s="24">
        <v>8</v>
      </c>
      <c r="J77" s="13"/>
      <c r="K77" s="13"/>
      <c r="L77" s="17">
        <f t="shared" si="2"/>
        <v>32</v>
      </c>
      <c r="M77" s="17"/>
      <c r="N77" s="17">
        <v>1980</v>
      </c>
    </row>
    <row r="78" spans="1:14" s="8" customFormat="1" ht="12" customHeight="1">
      <c r="A78" s="12" t="s">
        <v>87</v>
      </c>
      <c r="B78" s="41">
        <v>289.9</v>
      </c>
      <c r="C78" s="24">
        <v>8</v>
      </c>
      <c r="D78" s="13"/>
      <c r="E78" s="13"/>
      <c r="F78" s="13">
        <v>45</v>
      </c>
      <c r="G78" s="20"/>
      <c r="H78" s="13"/>
      <c r="I78" s="24">
        <v>8</v>
      </c>
      <c r="J78" s="13"/>
      <c r="K78" s="13"/>
      <c r="L78" s="17">
        <f t="shared" si="2"/>
        <v>32</v>
      </c>
      <c r="M78" s="17"/>
      <c r="N78" s="17">
        <v>1984</v>
      </c>
    </row>
    <row r="79" spans="1:14" s="8" customFormat="1" ht="12" customHeight="1">
      <c r="A79" s="12" t="s">
        <v>79</v>
      </c>
      <c r="B79" s="41">
        <v>486.9</v>
      </c>
      <c r="C79" s="24">
        <v>12</v>
      </c>
      <c r="D79" s="13"/>
      <c r="E79" s="13"/>
      <c r="F79" s="13">
        <v>204</v>
      </c>
      <c r="G79" s="20"/>
      <c r="H79" s="13"/>
      <c r="I79" s="24">
        <v>12</v>
      </c>
      <c r="J79" s="13"/>
      <c r="K79" s="13"/>
      <c r="L79" s="17">
        <f t="shared" si="2"/>
        <v>48</v>
      </c>
      <c r="M79" s="17"/>
      <c r="N79" s="17">
        <v>1990</v>
      </c>
    </row>
    <row r="80" spans="1:14" s="8" customFormat="1" ht="15" customHeight="1">
      <c r="A80" s="21" t="s">
        <v>15</v>
      </c>
      <c r="B80" s="42">
        <f>SUM(B17:B79)</f>
        <v>27563.18</v>
      </c>
      <c r="C80" s="28">
        <f>SUM(C17:C79)</f>
        <v>601</v>
      </c>
      <c r="D80" s="28">
        <f aca="true" t="shared" si="3" ref="D80:M80">SUM(D17:D67)</f>
        <v>0</v>
      </c>
      <c r="E80" s="28">
        <f t="shared" si="3"/>
        <v>0</v>
      </c>
      <c r="F80" s="28">
        <f>SUM(F17:F79)</f>
        <v>6946</v>
      </c>
      <c r="G80" s="28">
        <f t="shared" si="3"/>
        <v>0</v>
      </c>
      <c r="H80" s="28">
        <f t="shared" si="3"/>
        <v>0</v>
      </c>
      <c r="I80" s="28">
        <f>SUM(I17:I79)</f>
        <v>601</v>
      </c>
      <c r="J80" s="28">
        <f t="shared" si="3"/>
        <v>0</v>
      </c>
      <c r="K80" s="28">
        <f t="shared" si="3"/>
        <v>0</v>
      </c>
      <c r="L80" s="28">
        <f>SUM(L17:L79)</f>
        <v>2404</v>
      </c>
      <c r="M80" s="28">
        <f t="shared" si="3"/>
        <v>0</v>
      </c>
      <c r="N80" s="18"/>
    </row>
    <row r="81" spans="1:14" s="8" customFormat="1" ht="157.5" customHeight="1">
      <c r="A81" s="53" t="s">
        <v>94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</row>
    <row r="82" spans="1:6" ht="39" customHeight="1">
      <c r="A82" s="36"/>
      <c r="B82" s="36"/>
      <c r="F82" s="1"/>
    </row>
    <row r="83" spans="1:6" ht="30" customHeight="1">
      <c r="A83" s="1"/>
      <c r="B83" s="1"/>
      <c r="F83" s="1"/>
    </row>
    <row r="84" spans="1:8" ht="18.75">
      <c r="A84" s="14" t="s">
        <v>8</v>
      </c>
      <c r="B84" s="14"/>
      <c r="C84" s="15"/>
      <c r="D84" s="15"/>
      <c r="F84" s="14" t="s">
        <v>10</v>
      </c>
      <c r="G84" s="15"/>
      <c r="H84" s="15"/>
    </row>
    <row r="85" spans="1:8" ht="18.75">
      <c r="A85" s="52" t="s">
        <v>14</v>
      </c>
      <c r="B85" s="52"/>
      <c r="C85" s="52"/>
      <c r="D85" s="52"/>
      <c r="E85" s="19"/>
      <c r="F85" s="52" t="s">
        <v>9</v>
      </c>
      <c r="G85" s="52"/>
      <c r="H85" s="52"/>
    </row>
    <row r="86" spans="1:8" ht="18.75">
      <c r="A86" s="52" t="s">
        <v>16</v>
      </c>
      <c r="B86" s="52"/>
      <c r="C86" s="52"/>
      <c r="D86" s="52"/>
      <c r="E86" s="19"/>
      <c r="F86" s="52" t="s">
        <v>58</v>
      </c>
      <c r="G86" s="52"/>
      <c r="H86" s="52"/>
    </row>
    <row r="87" spans="1:8" ht="26.25" customHeight="1">
      <c r="A87" s="51"/>
      <c r="B87" s="51"/>
      <c r="C87" s="51"/>
      <c r="D87" s="51"/>
      <c r="E87" s="19"/>
      <c r="F87" s="51"/>
      <c r="G87" s="52"/>
      <c r="H87" s="52"/>
    </row>
    <row r="88" spans="1:8" ht="15.75">
      <c r="A88" s="16"/>
      <c r="B88" s="16"/>
      <c r="C88" s="15"/>
      <c r="D88" s="15"/>
      <c r="F88" s="16"/>
      <c r="G88" s="15"/>
      <c r="H88" s="15"/>
    </row>
    <row r="89" spans="1:14" ht="15.75">
      <c r="A89" s="9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</row>
    <row r="90" spans="1:6" ht="18.75">
      <c r="A90" s="1"/>
      <c r="B90" s="1"/>
      <c r="F90" s="1"/>
    </row>
  </sheetData>
  <sheetProtection/>
  <mergeCells count="22">
    <mergeCell ref="A81:N81"/>
    <mergeCell ref="I2:N2"/>
    <mergeCell ref="A5:A7"/>
    <mergeCell ref="C5:E6"/>
    <mergeCell ref="F5:G6"/>
    <mergeCell ref="H5:H7"/>
    <mergeCell ref="N5:N7"/>
    <mergeCell ref="I5:I7"/>
    <mergeCell ref="J5:J7"/>
    <mergeCell ref="K5:K7"/>
    <mergeCell ref="A87:D87"/>
    <mergeCell ref="F87:H87"/>
    <mergeCell ref="A85:D85"/>
    <mergeCell ref="A86:D86"/>
    <mergeCell ref="F85:H85"/>
    <mergeCell ref="F86:H86"/>
    <mergeCell ref="L5:L7"/>
    <mergeCell ref="A3:L3"/>
    <mergeCell ref="M1:N1"/>
    <mergeCell ref="A4:H4"/>
    <mergeCell ref="B5:B7"/>
    <mergeCell ref="M5:M7"/>
  </mergeCells>
  <printOptions/>
  <pageMargins left="0.42" right="0.24" top="0.31496062992125984" bottom="0.31496062992125984" header="0.5118110236220472" footer="0.5118110236220472"/>
  <pageSetup fitToHeight="2" fitToWidth="1"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:IV6"/>
    </sheetView>
  </sheetViews>
  <sheetFormatPr defaultColWidth="9.00390625" defaultRowHeight="12.75"/>
  <sheetData>
    <row r="1" spans="1:13" ht="15" customHeight="1">
      <c r="A1" s="3"/>
      <c r="B1" s="4"/>
      <c r="C1" s="4"/>
      <c r="D1" s="4"/>
      <c r="E1" s="5"/>
      <c r="F1" s="5"/>
      <c r="G1" s="4"/>
      <c r="H1" s="4"/>
      <c r="I1" s="4"/>
      <c r="J1" s="2"/>
      <c r="K1" s="2"/>
      <c r="L1" s="2"/>
      <c r="M1" s="2"/>
    </row>
    <row r="2" spans="1:13" ht="15.75" customHeight="1">
      <c r="A2" s="3"/>
      <c r="B2" s="4"/>
      <c r="C2" s="4"/>
      <c r="D2" s="4"/>
      <c r="E2" s="5"/>
      <c r="F2" s="5"/>
      <c r="G2" s="4"/>
      <c r="H2" s="4"/>
      <c r="I2" s="4"/>
      <c r="J2" s="2"/>
      <c r="K2" s="2"/>
      <c r="L2" s="2"/>
      <c r="M2" s="2"/>
    </row>
    <row r="3" spans="1:13" ht="15.75" customHeight="1">
      <c r="A3" s="3"/>
      <c r="B3" s="4"/>
      <c r="C3" s="4"/>
      <c r="D3" s="4"/>
      <c r="E3" s="5"/>
      <c r="F3" s="5"/>
      <c r="G3" s="4"/>
      <c r="H3" s="4"/>
      <c r="I3" s="4"/>
      <c r="J3" s="2"/>
      <c r="K3" s="2"/>
      <c r="L3" s="2"/>
      <c r="M3" s="2"/>
    </row>
    <row r="4" spans="1:13" ht="15.75">
      <c r="A4" s="3"/>
      <c r="B4" s="4"/>
      <c r="C4" s="4"/>
      <c r="D4" s="4"/>
      <c r="E4" s="5"/>
      <c r="F4" s="5"/>
      <c r="G4" s="4"/>
      <c r="H4" s="4"/>
      <c r="I4" s="4"/>
      <c r="J4" s="2"/>
      <c r="K4" s="2"/>
      <c r="L4" s="2"/>
      <c r="M4" s="2"/>
    </row>
    <row r="5" spans="1:13" ht="15.75">
      <c r="A5" s="3"/>
      <c r="B5" s="4"/>
      <c r="C5" s="4"/>
      <c r="D5" s="4"/>
      <c r="E5" s="5"/>
      <c r="F5" s="5"/>
      <c r="G5" s="4"/>
      <c r="H5" s="4"/>
      <c r="I5" s="4"/>
      <c r="J5" s="2"/>
      <c r="K5" s="2"/>
      <c r="L5" s="2"/>
      <c r="M5" s="2"/>
    </row>
    <row r="6" spans="1:13" ht="15.75">
      <c r="A6" s="3"/>
      <c r="B6" s="4"/>
      <c r="C6" s="4"/>
      <c r="D6" s="4"/>
      <c r="E6" s="5"/>
      <c r="F6" s="5"/>
      <c r="G6" s="4"/>
      <c r="H6" s="4"/>
      <c r="I6" s="4"/>
      <c r="J6" s="2"/>
      <c r="K6" s="2"/>
      <c r="L6" s="2"/>
      <c r="M6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"Няндомамежрайгаз"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client07 М.Н. Ефименко</cp:lastModifiedBy>
  <cp:lastPrinted>2024-05-02T07:44:14Z</cp:lastPrinted>
  <dcterms:created xsi:type="dcterms:W3CDTF">2012-04-26T13:19:57Z</dcterms:created>
  <dcterms:modified xsi:type="dcterms:W3CDTF">2024-05-06T08:08:08Z</dcterms:modified>
  <cp:category/>
  <cp:version/>
  <cp:contentType/>
  <cp:contentStatus/>
</cp:coreProperties>
</file>